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Eksempel " sheetId="1" r:id="rId1"/>
  </sheets>
  <definedNames>
    <definedName name="_xlnm.Print_Area" localSheetId="0">'Eksempel '!$B$3:$L$59</definedName>
  </definedNames>
  <calcPr fullCalcOnLoad="1"/>
</workbook>
</file>

<file path=xl/sharedStrings.xml><?xml version="1.0" encoding="utf-8"?>
<sst xmlns="http://schemas.openxmlformats.org/spreadsheetml/2006/main" count="94" uniqueCount="54">
  <si>
    <t>kr.</t>
  </si>
  <si>
    <t xml:space="preserve"> </t>
  </si>
  <si>
    <t>Incl. moms</t>
  </si>
  <si>
    <t>Kr.</t>
  </si>
  <si>
    <t>BBR areal</t>
  </si>
  <si>
    <t>Navn</t>
  </si>
  <si>
    <t>Adresse</t>
  </si>
  <si>
    <t>BBR ejendomsnummer</t>
  </si>
  <si>
    <t>Opvarmningsform jfr. BBR</t>
  </si>
  <si>
    <t>År</t>
  </si>
  <si>
    <t>incl. moms og afgifter</t>
  </si>
  <si>
    <t>Skorstensfejer</t>
  </si>
  <si>
    <t xml:space="preserve">MWh à </t>
  </si>
  <si>
    <t>Abonnementsafgift</t>
  </si>
  <si>
    <t>kWh</t>
  </si>
  <si>
    <t>Årlige driftsudgifter ved fjernvarme</t>
  </si>
  <si>
    <t>Årlig besparelser ved konvertering</t>
  </si>
  <si>
    <t>Driftsudgifter på årsbasis</t>
  </si>
  <si>
    <t>Service og vedligehold (evt. serviceaftale)</t>
  </si>
  <si>
    <t>Nuværende forbrug af andet</t>
  </si>
  <si>
    <t>Suplerende</t>
  </si>
  <si>
    <t>Finansiering</t>
  </si>
  <si>
    <t>Excl. moms</t>
  </si>
  <si>
    <t>Simpel tilbagebetalingstid i antal år (uden finansiering) Investering : besparelse =</t>
  </si>
  <si>
    <t>Afskrivning (unit/fyr/kedel)</t>
  </si>
  <si>
    <t>Olie</t>
  </si>
  <si>
    <t>liter</t>
  </si>
  <si>
    <t>liter olie á</t>
  </si>
  <si>
    <t>El til olifyr</t>
  </si>
  <si>
    <t>Årlig besparelse ved konvertering fra olie til fjernvarme</t>
  </si>
  <si>
    <t>Boligareal</t>
  </si>
  <si>
    <t>Driftsudgifter ved olifyr</t>
  </si>
  <si>
    <t>Forbrugsbidrag / MWh</t>
  </si>
  <si>
    <t>Fast bidrag ifl opmåling</t>
  </si>
  <si>
    <t>Eksempel ved konvertering til fjernvarme</t>
  </si>
  <si>
    <t>Forrentning</t>
  </si>
  <si>
    <t>Besparelse</t>
  </si>
  <si>
    <t>Investering</t>
  </si>
  <si>
    <t>Eksempel for et typisk énfamilieshus</t>
  </si>
  <si>
    <t>(Der er ikke indregnet graddagskorrektion)</t>
  </si>
  <si>
    <t>Nuværende forbrug af olie</t>
  </si>
  <si>
    <t>Driftsudgifter ved fjernvarme</t>
  </si>
  <si>
    <t>pr. måler</t>
  </si>
  <si>
    <t>Pris pr. liter total</t>
  </si>
  <si>
    <r>
      <t>m</t>
    </r>
    <r>
      <rPr>
        <vertAlign val="superscript"/>
        <sz val="10"/>
        <rFont val="Verdana"/>
        <family val="2"/>
      </rPr>
      <t>2</t>
    </r>
  </si>
  <si>
    <t>Dette er kun et eksempel</t>
  </si>
  <si>
    <t>Hashøj Kraftvarmeforsyning</t>
  </si>
  <si>
    <t>Etablering af nødvendig rørføring og tilslutning til hovedstophaner i fyrrum. Levering og montering af Gemina Termix unit med indbygget varmeveksler og brugsvandsveksler. Max. 25 m. stikledning.</t>
  </si>
  <si>
    <t>Investering VVS arbejde</t>
  </si>
  <si>
    <t>Stikledning udover 25 mtr. afregnes særskilt</t>
  </si>
  <si>
    <t>Tilslutningsafgift indtil 25 mtr. stikledning</t>
  </si>
  <si>
    <t>INDTAST OLIEFORBRUG OG OLIEPRIS</t>
  </si>
  <si>
    <t>Investering Hashøj Kraftvarmeforsyning</t>
  </si>
  <si>
    <t>Årlige driftsudgifter ved olie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</si>
</sst>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.&quot;\ #,##0_);\(&quot;kr.&quot;\ #,##0\)"/>
    <numFmt numFmtId="189" formatCode="&quot;kr.&quot;\ #,##0_);[Red]\(&quot;kr.&quot;\ #,##0\)"/>
    <numFmt numFmtId="190" formatCode="&quot;kr.&quot;\ #,##0.00_);\(&quot;kr.&quot;\ #,##0.00\)"/>
    <numFmt numFmtId="191" formatCode="&quot;kr.&quot;\ #,##0.00_);[Red]\(&quot;kr.&quot;\ #,##0.00\)"/>
    <numFmt numFmtId="192" formatCode="_(&quot;kr.&quot;\ * #,##0_);_(&quot;kr.&quot;\ * \(#,##0\);_(&quot;kr.&quot;\ * &quot;-&quot;_);_(@_)"/>
    <numFmt numFmtId="193" formatCode="_(&quot;kr.&quot;\ * #,##0.00_);_(&quot;kr.&quot;\ * \(#,##0.00\);_(&quot;kr.&quot;\ * &quot;-&quot;??_);_(@_)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i/>
      <sz val="10"/>
      <name val="Verdana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3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2" fillId="33" borderId="0" xfId="49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6" fillId="34" borderId="13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vertical="center" textRotation="90" wrapText="1"/>
    </xf>
    <xf numFmtId="0" fontId="4" fillId="0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12" fillId="0" borderId="0" xfId="0" applyFont="1" applyAlignment="1">
      <alignment horizontal="center" vertical="center" textRotation="90" wrapText="1"/>
    </xf>
    <xf numFmtId="4" fontId="4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4"/>
  <sheetViews>
    <sheetView tabSelected="1" zoomScale="80" zoomScaleNormal="80" workbookViewId="0" topLeftCell="B19">
      <selection activeCell="I22" sqref="I22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1.7109375" style="0" customWidth="1"/>
    <col min="4" max="4" width="29.57421875" style="0" customWidth="1"/>
    <col min="5" max="5" width="11.57421875" style="0" customWidth="1"/>
    <col min="6" max="6" width="8.00390625" style="2" customWidth="1"/>
    <col min="7" max="7" width="10.8515625" style="1" customWidth="1"/>
    <col min="8" max="8" width="11.7109375" style="2" customWidth="1"/>
    <col min="9" max="9" width="13.28125" style="1" customWidth="1"/>
    <col min="10" max="10" width="16.57421875" style="0" customWidth="1"/>
    <col min="11" max="11" width="13.57421875" style="1" customWidth="1"/>
    <col min="12" max="12" width="4.57421875" style="0" customWidth="1"/>
    <col min="13" max="13" width="3.57421875" style="0" customWidth="1"/>
    <col min="16" max="16" width="2.28125" style="0" customWidth="1"/>
  </cols>
  <sheetData>
    <row r="1" spans="1:13" ht="12.75">
      <c r="A1" s="4"/>
      <c r="B1" s="4"/>
      <c r="C1" s="4"/>
      <c r="D1" s="4"/>
      <c r="E1" s="4"/>
      <c r="F1" s="5"/>
      <c r="G1" s="3"/>
      <c r="H1" s="5"/>
      <c r="I1" s="3"/>
      <c r="J1" s="4"/>
      <c r="K1" s="3"/>
      <c r="L1" s="4"/>
      <c r="M1" s="4"/>
    </row>
    <row r="2" spans="1:13" ht="18.75" customHeight="1">
      <c r="A2" s="8" t="s">
        <v>1</v>
      </c>
      <c r="B2" s="8"/>
      <c r="C2" s="63" t="s">
        <v>51</v>
      </c>
      <c r="D2" s="63"/>
      <c r="E2" s="63"/>
      <c r="F2" s="63"/>
      <c r="G2" s="60"/>
      <c r="H2" s="8"/>
      <c r="I2" s="8"/>
      <c r="J2" s="8"/>
      <c r="K2" s="8"/>
      <c r="L2" s="8"/>
      <c r="M2" s="4"/>
    </row>
    <row r="3" spans="1:13" ht="37.5" customHeight="1">
      <c r="A3" s="8"/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35"/>
      <c r="M3" s="4"/>
    </row>
    <row r="4" spans="1:13" ht="12.75">
      <c r="A4" s="4"/>
      <c r="B4" s="11"/>
      <c r="C4" s="11"/>
      <c r="D4" s="11"/>
      <c r="E4" s="11"/>
      <c r="F4" s="12"/>
      <c r="G4" s="13"/>
      <c r="H4" s="12"/>
      <c r="I4" s="13"/>
      <c r="J4" s="11"/>
      <c r="K4" s="13"/>
      <c r="L4" s="11"/>
      <c r="M4" s="4"/>
    </row>
    <row r="5" spans="1:13" ht="12.75">
      <c r="A5" s="4"/>
      <c r="B5" s="11"/>
      <c r="C5" s="11"/>
      <c r="D5" s="11"/>
      <c r="E5" s="11"/>
      <c r="F5" s="12"/>
      <c r="G5" s="13"/>
      <c r="H5" s="12"/>
      <c r="I5" s="13"/>
      <c r="J5" s="11"/>
      <c r="K5" s="13"/>
      <c r="L5" s="11"/>
      <c r="M5" s="4"/>
    </row>
    <row r="6" spans="1:13" ht="12.75">
      <c r="A6" s="4"/>
      <c r="B6" s="67" t="s">
        <v>34</v>
      </c>
      <c r="C6" s="67"/>
      <c r="D6" s="67"/>
      <c r="E6" s="67"/>
      <c r="F6" s="67"/>
      <c r="G6" s="67"/>
      <c r="H6" s="71" t="s">
        <v>38</v>
      </c>
      <c r="I6" s="71"/>
      <c r="J6" s="71"/>
      <c r="K6" s="71"/>
      <c r="L6" s="11"/>
      <c r="M6" s="4"/>
    </row>
    <row r="7" spans="1:13" ht="12.75">
      <c r="A7" s="4"/>
      <c r="B7" s="11"/>
      <c r="C7" s="11"/>
      <c r="D7" s="11"/>
      <c r="E7" s="11"/>
      <c r="F7" s="12"/>
      <c r="G7" s="13"/>
      <c r="H7" s="12"/>
      <c r="I7" s="13"/>
      <c r="J7" s="11"/>
      <c r="K7" s="13"/>
      <c r="L7" s="11"/>
      <c r="M7" s="4"/>
    </row>
    <row r="8" spans="1:14" ht="15" customHeight="1">
      <c r="A8" s="4"/>
      <c r="B8" s="66" t="s">
        <v>5</v>
      </c>
      <c r="C8" s="66"/>
      <c r="D8" s="66"/>
      <c r="E8" s="55"/>
      <c r="F8" s="36"/>
      <c r="G8" s="24"/>
      <c r="H8" s="36"/>
      <c r="I8" s="24"/>
      <c r="J8" s="20"/>
      <c r="K8" s="24"/>
      <c r="L8" s="20"/>
      <c r="M8" s="9"/>
      <c r="N8" s="7"/>
    </row>
    <row r="9" spans="1:14" ht="15.75" customHeight="1">
      <c r="A9" s="4"/>
      <c r="B9" s="66" t="s">
        <v>6</v>
      </c>
      <c r="C9" s="66"/>
      <c r="D9" s="66"/>
      <c r="E9" s="37"/>
      <c r="F9" s="38"/>
      <c r="G9" s="39"/>
      <c r="H9" s="38"/>
      <c r="I9" s="39"/>
      <c r="J9" s="37"/>
      <c r="K9" s="39"/>
      <c r="L9" s="20"/>
      <c r="M9" s="9"/>
      <c r="N9" s="7"/>
    </row>
    <row r="10" spans="1:14" ht="17.25" customHeight="1">
      <c r="A10" s="4"/>
      <c r="B10" s="40" t="s">
        <v>7</v>
      </c>
      <c r="C10" s="40"/>
      <c r="D10" s="40"/>
      <c r="E10" s="37"/>
      <c r="F10" s="38"/>
      <c r="G10" s="68" t="s">
        <v>4</v>
      </c>
      <c r="H10" s="68"/>
      <c r="I10" s="54" t="s">
        <v>30</v>
      </c>
      <c r="J10" s="20"/>
      <c r="K10" s="24">
        <v>130</v>
      </c>
      <c r="L10" s="24" t="s">
        <v>44</v>
      </c>
      <c r="M10" s="9"/>
      <c r="N10" s="7"/>
    </row>
    <row r="11" spans="1:14" ht="18" customHeight="1">
      <c r="A11" s="4"/>
      <c r="B11" s="66" t="s">
        <v>8</v>
      </c>
      <c r="C11" s="66"/>
      <c r="D11" s="66"/>
      <c r="E11" s="37" t="s">
        <v>25</v>
      </c>
      <c r="F11" s="38"/>
      <c r="G11" s="68" t="s">
        <v>20</v>
      </c>
      <c r="H11" s="68"/>
      <c r="I11" s="41"/>
      <c r="J11" s="42"/>
      <c r="K11" s="43"/>
      <c r="L11" s="20"/>
      <c r="M11" s="9"/>
      <c r="N11" s="7"/>
    </row>
    <row r="12" spans="1:14" ht="13.5" thickBot="1">
      <c r="A12" s="4"/>
      <c r="B12" s="20"/>
      <c r="C12" s="20"/>
      <c r="D12" s="20"/>
      <c r="E12" s="20"/>
      <c r="F12" s="36"/>
      <c r="G12" s="24"/>
      <c r="H12" s="36"/>
      <c r="I12" s="24"/>
      <c r="J12" s="20"/>
      <c r="K12" s="24"/>
      <c r="L12" s="20"/>
      <c r="M12" s="9"/>
      <c r="N12" s="7"/>
    </row>
    <row r="13" spans="1:14" ht="13.5" thickBot="1">
      <c r="A13" s="4"/>
      <c r="B13" s="44" t="s">
        <v>40</v>
      </c>
      <c r="C13" s="20"/>
      <c r="D13" s="20"/>
      <c r="E13" s="20" t="s">
        <v>9</v>
      </c>
      <c r="F13" s="44">
        <v>2019</v>
      </c>
      <c r="G13" s="56">
        <v>1810</v>
      </c>
      <c r="H13" s="44" t="s">
        <v>26</v>
      </c>
      <c r="I13" s="70" t="s">
        <v>43</v>
      </c>
      <c r="J13" s="70"/>
      <c r="K13" s="57">
        <v>10</v>
      </c>
      <c r="L13" s="20" t="s">
        <v>3</v>
      </c>
      <c r="M13" s="9"/>
      <c r="N13" s="7"/>
    </row>
    <row r="14" spans="1:14" ht="12.75">
      <c r="A14" s="4"/>
      <c r="B14" s="44" t="s">
        <v>19</v>
      </c>
      <c r="C14" s="20"/>
      <c r="D14" s="20"/>
      <c r="E14" s="42" t="s">
        <v>9</v>
      </c>
      <c r="F14" s="46"/>
      <c r="G14" s="43"/>
      <c r="H14" s="47"/>
      <c r="I14" s="48"/>
      <c r="J14" s="48"/>
      <c r="K14" s="43"/>
      <c r="L14" s="20" t="s">
        <v>3</v>
      </c>
      <c r="M14" s="9"/>
      <c r="N14" s="7"/>
    </row>
    <row r="15" spans="1:14" ht="12.75">
      <c r="A15" s="4"/>
      <c r="B15" s="44"/>
      <c r="C15" s="20"/>
      <c r="D15" s="20"/>
      <c r="E15" s="20"/>
      <c r="F15" s="36"/>
      <c r="G15" s="24"/>
      <c r="H15" s="45"/>
      <c r="I15" s="49"/>
      <c r="J15" s="49"/>
      <c r="K15" s="24"/>
      <c r="L15" s="20"/>
      <c r="M15" s="9"/>
      <c r="N15" s="7"/>
    </row>
    <row r="16" spans="1:14" ht="12.75">
      <c r="A16" s="4"/>
      <c r="B16" s="20"/>
      <c r="C16" s="20"/>
      <c r="D16" s="20"/>
      <c r="E16" s="20"/>
      <c r="F16" s="36"/>
      <c r="G16" s="24"/>
      <c r="H16" s="45"/>
      <c r="I16" s="49"/>
      <c r="J16" s="49"/>
      <c r="K16" s="24"/>
      <c r="L16" s="20"/>
      <c r="M16" s="9"/>
      <c r="N16" s="7"/>
    </row>
    <row r="17" spans="1:14" ht="12.75">
      <c r="A17" s="4"/>
      <c r="B17" s="44"/>
      <c r="C17" s="20"/>
      <c r="D17" s="20"/>
      <c r="E17" s="20"/>
      <c r="F17" s="36"/>
      <c r="G17" s="24"/>
      <c r="H17" s="45"/>
      <c r="I17" s="49"/>
      <c r="J17" s="49"/>
      <c r="K17" s="24"/>
      <c r="L17" s="20"/>
      <c r="M17" s="9"/>
      <c r="N17" s="7"/>
    </row>
    <row r="18" spans="1:14" ht="15.75" customHeight="1">
      <c r="A18" s="4"/>
      <c r="B18" s="50" t="s">
        <v>37</v>
      </c>
      <c r="C18" s="50"/>
      <c r="D18" s="50"/>
      <c r="E18" s="50"/>
      <c r="F18" s="50"/>
      <c r="G18" s="24"/>
      <c r="H18" s="36"/>
      <c r="I18" s="51" t="s">
        <v>22</v>
      </c>
      <c r="J18" s="20"/>
      <c r="K18" s="51" t="s">
        <v>2</v>
      </c>
      <c r="L18" s="20"/>
      <c r="M18" s="52"/>
      <c r="N18" s="7"/>
    </row>
    <row r="19" spans="1:14" ht="11.25" customHeight="1">
      <c r="A19" s="4"/>
      <c r="B19" s="50"/>
      <c r="C19" s="50"/>
      <c r="D19" s="50"/>
      <c r="E19" s="50"/>
      <c r="F19" s="50"/>
      <c r="G19" s="24"/>
      <c r="H19" s="36"/>
      <c r="I19" s="51"/>
      <c r="J19" s="20"/>
      <c r="K19" s="51"/>
      <c r="L19" s="20"/>
      <c r="M19" s="52"/>
      <c r="N19" s="7"/>
    </row>
    <row r="20" spans="1:14" ht="12.75">
      <c r="A20" s="4"/>
      <c r="B20" s="20"/>
      <c r="C20" s="44" t="s">
        <v>46</v>
      </c>
      <c r="D20" s="53"/>
      <c r="E20" s="53"/>
      <c r="F20" s="53"/>
      <c r="G20" s="53"/>
      <c r="H20" s="53"/>
      <c r="I20" s="53"/>
      <c r="J20" s="53"/>
      <c r="K20" s="53"/>
      <c r="L20" s="53"/>
      <c r="M20" s="9"/>
      <c r="N20" s="7"/>
    </row>
    <row r="21" spans="1:14" ht="12.75">
      <c r="A21" s="4"/>
      <c r="B21" s="20"/>
      <c r="C21" s="44" t="s">
        <v>50</v>
      </c>
      <c r="D21" s="53"/>
      <c r="E21" s="53"/>
      <c r="F21" s="53"/>
      <c r="G21" s="53"/>
      <c r="H21" s="53"/>
      <c r="I21" s="51">
        <v>12000</v>
      </c>
      <c r="J21" s="26" t="s">
        <v>3</v>
      </c>
      <c r="K21" s="24">
        <f>I21*1.25</f>
        <v>15000</v>
      </c>
      <c r="L21" s="44" t="s">
        <v>3</v>
      </c>
      <c r="M21" s="9"/>
      <c r="N21" s="7"/>
    </row>
    <row r="22" spans="1:14" ht="12.75">
      <c r="A22" s="4"/>
      <c r="B22" s="20"/>
      <c r="C22" s="20" t="s">
        <v>49</v>
      </c>
      <c r="D22" s="20"/>
      <c r="E22" s="62"/>
      <c r="F22" s="36"/>
      <c r="G22" s="24"/>
      <c r="H22" s="44"/>
      <c r="I22" s="51"/>
      <c r="J22" s="24"/>
      <c r="K22" s="43"/>
      <c r="L22" s="20"/>
      <c r="M22" s="9"/>
      <c r="N22" s="69" t="s">
        <v>45</v>
      </c>
    </row>
    <row r="23" spans="1:14" ht="12.75">
      <c r="A23" s="4"/>
      <c r="B23" s="20"/>
      <c r="C23" s="20"/>
      <c r="D23" s="20"/>
      <c r="E23" s="20"/>
      <c r="F23" s="36"/>
      <c r="G23" s="24"/>
      <c r="H23" s="44"/>
      <c r="I23" s="51"/>
      <c r="J23" s="24"/>
      <c r="K23" s="24">
        <f>SUM(K21:K22)</f>
        <v>15000</v>
      </c>
      <c r="L23" s="20" t="s">
        <v>3</v>
      </c>
      <c r="M23" s="9"/>
      <c r="N23" s="69"/>
    </row>
    <row r="24" spans="1:16" ht="12.75">
      <c r="A24" s="4"/>
      <c r="B24" s="11"/>
      <c r="C24" s="14"/>
      <c r="D24" s="14"/>
      <c r="E24" s="14"/>
      <c r="F24" s="14"/>
      <c r="G24" s="14"/>
      <c r="H24" s="14"/>
      <c r="I24" s="13"/>
      <c r="J24" s="13"/>
      <c r="K24" s="13"/>
      <c r="L24" s="11"/>
      <c r="M24" s="4"/>
      <c r="N24" s="69"/>
      <c r="O24" s="59" t="s">
        <v>1</v>
      </c>
      <c r="P24" s="58"/>
    </row>
    <row r="25" spans="1:16" ht="30.75" customHeight="1">
      <c r="A25" s="4"/>
      <c r="B25" s="11"/>
      <c r="C25" s="65" t="s">
        <v>47</v>
      </c>
      <c r="D25" s="65"/>
      <c r="E25" s="65"/>
      <c r="F25" s="65"/>
      <c r="G25" s="65"/>
      <c r="H25" s="65"/>
      <c r="I25" s="65"/>
      <c r="J25" s="65"/>
      <c r="K25" s="13">
        <v>0</v>
      </c>
      <c r="L25" s="11" t="s">
        <v>3</v>
      </c>
      <c r="M25" s="4"/>
      <c r="N25" s="69"/>
      <c r="O25" s="61"/>
      <c r="P25" s="61"/>
    </row>
    <row r="26" spans="1:16" ht="12" customHeight="1">
      <c r="A26" s="4"/>
      <c r="B26" s="11"/>
      <c r="C26" s="65"/>
      <c r="D26" s="65"/>
      <c r="E26" s="65"/>
      <c r="F26" s="65"/>
      <c r="G26" s="65"/>
      <c r="H26" s="65"/>
      <c r="I26" s="65"/>
      <c r="J26" s="65"/>
      <c r="K26" s="16"/>
      <c r="L26" s="11"/>
      <c r="M26" s="4"/>
      <c r="N26" s="69"/>
      <c r="O26" s="61"/>
      <c r="P26" s="61"/>
    </row>
    <row r="27" spans="1:16" ht="12.75" customHeight="1">
      <c r="A27" s="4"/>
      <c r="B27" s="11"/>
      <c r="C27" s="21"/>
      <c r="D27" s="21"/>
      <c r="E27" s="21"/>
      <c r="F27" s="21"/>
      <c r="G27" s="21"/>
      <c r="H27" s="21"/>
      <c r="I27" s="13"/>
      <c r="J27" s="13"/>
      <c r="K27" s="13">
        <f>SUM(K25:K26)</f>
        <v>0</v>
      </c>
      <c r="L27" s="11" t="s">
        <v>3</v>
      </c>
      <c r="M27" s="4"/>
      <c r="N27" s="69"/>
      <c r="O27" s="61"/>
      <c r="P27" s="61"/>
    </row>
    <row r="28" spans="1:16" ht="12" customHeight="1">
      <c r="A28" s="4"/>
      <c r="B28" s="11"/>
      <c r="C28" s="21"/>
      <c r="D28" s="21"/>
      <c r="E28" s="21"/>
      <c r="F28" s="21"/>
      <c r="G28" s="21"/>
      <c r="H28" s="21"/>
      <c r="I28" s="13"/>
      <c r="J28" s="13"/>
      <c r="K28" s="11"/>
      <c r="L28" s="11"/>
      <c r="M28" s="4"/>
      <c r="N28" s="69"/>
      <c r="O28" s="58"/>
      <c r="P28" s="58"/>
    </row>
    <row r="29" spans="1:16" ht="12.75">
      <c r="A29" s="4"/>
      <c r="B29" s="22" t="s">
        <v>17</v>
      </c>
      <c r="C29" s="11"/>
      <c r="D29" s="11"/>
      <c r="E29" s="11"/>
      <c r="F29" s="12"/>
      <c r="G29" s="13"/>
      <c r="H29" s="12"/>
      <c r="I29" s="19" t="s">
        <v>22</v>
      </c>
      <c r="J29" s="11"/>
      <c r="K29" s="19" t="s">
        <v>2</v>
      </c>
      <c r="L29" s="11"/>
      <c r="M29" s="4"/>
      <c r="N29" s="69"/>
      <c r="O29" s="58"/>
      <c r="P29" s="58"/>
    </row>
    <row r="30" spans="1:16" ht="12.75">
      <c r="A30" s="4"/>
      <c r="B30" s="11"/>
      <c r="C30" s="11" t="s">
        <v>39</v>
      </c>
      <c r="D30" s="11"/>
      <c r="E30" s="11"/>
      <c r="F30" s="12"/>
      <c r="G30" s="13"/>
      <c r="H30" s="12"/>
      <c r="I30" s="19"/>
      <c r="J30" s="11"/>
      <c r="K30" s="19"/>
      <c r="L30" s="11"/>
      <c r="M30" s="4"/>
      <c r="N30" s="69"/>
      <c r="O30" s="58"/>
      <c r="P30" s="58"/>
    </row>
    <row r="31" spans="1:16" ht="12.75">
      <c r="A31" s="4"/>
      <c r="B31" s="11"/>
      <c r="C31" s="11"/>
      <c r="D31" s="11"/>
      <c r="E31" s="11"/>
      <c r="F31" s="12"/>
      <c r="G31" s="13"/>
      <c r="H31" s="12"/>
      <c r="I31" s="19"/>
      <c r="J31" s="11"/>
      <c r="K31" s="19"/>
      <c r="L31" s="11"/>
      <c r="M31" s="4"/>
      <c r="N31" s="58"/>
      <c r="O31" s="58"/>
      <c r="P31" s="58"/>
    </row>
    <row r="32" spans="1:16" ht="12.75">
      <c r="A32" s="4"/>
      <c r="B32" s="11"/>
      <c r="C32" s="22" t="s">
        <v>31</v>
      </c>
      <c r="D32" s="11"/>
      <c r="E32" s="11"/>
      <c r="F32" s="12"/>
      <c r="G32" s="13"/>
      <c r="H32" s="12"/>
      <c r="I32" s="13"/>
      <c r="J32" s="11"/>
      <c r="K32" s="13"/>
      <c r="L32" s="11"/>
      <c r="M32" s="4"/>
      <c r="N32" s="58"/>
      <c r="O32" s="58"/>
      <c r="P32" s="58"/>
    </row>
    <row r="33" spans="1:16" ht="12.75">
      <c r="A33" s="4"/>
      <c r="B33" s="11"/>
      <c r="C33" s="23">
        <f>G13</f>
        <v>1810</v>
      </c>
      <c r="D33" s="20" t="s">
        <v>27</v>
      </c>
      <c r="E33" s="24">
        <f>K13</f>
        <v>10</v>
      </c>
      <c r="F33" s="17" t="s">
        <v>0</v>
      </c>
      <c r="G33" s="13" t="s">
        <v>10</v>
      </c>
      <c r="H33" s="12"/>
      <c r="I33" s="13"/>
      <c r="J33" s="11"/>
      <c r="K33" s="13">
        <f>K13*C33</f>
        <v>18100</v>
      </c>
      <c r="L33" s="11" t="s">
        <v>3</v>
      </c>
      <c r="M33" s="4"/>
      <c r="N33" s="58"/>
      <c r="O33" s="58"/>
      <c r="P33" s="58"/>
    </row>
    <row r="34" spans="1:16" ht="12.75">
      <c r="A34" s="4"/>
      <c r="B34" s="11"/>
      <c r="C34" s="25" t="s">
        <v>28</v>
      </c>
      <c r="D34" s="11"/>
      <c r="E34" s="11">
        <v>360</v>
      </c>
      <c r="F34" s="17" t="s">
        <v>14</v>
      </c>
      <c r="G34" s="13" t="s">
        <v>10</v>
      </c>
      <c r="H34" s="12"/>
      <c r="I34" s="13"/>
      <c r="J34" s="11"/>
      <c r="K34" s="13">
        <f>1.8*E34</f>
        <v>648</v>
      </c>
      <c r="L34" s="11" t="s">
        <v>3</v>
      </c>
      <c r="M34" s="4"/>
      <c r="N34" s="58"/>
      <c r="O34" s="58"/>
      <c r="P34" s="58"/>
    </row>
    <row r="35" spans="1:16" ht="12.75">
      <c r="A35" s="4"/>
      <c r="B35" s="11"/>
      <c r="C35" s="11" t="s">
        <v>18</v>
      </c>
      <c r="D35" s="11"/>
      <c r="E35" s="11"/>
      <c r="F35" s="17"/>
      <c r="G35" s="13"/>
      <c r="H35" s="12"/>
      <c r="I35" s="13"/>
      <c r="J35" s="11"/>
      <c r="K35" s="13">
        <v>1200</v>
      </c>
      <c r="L35" s="11" t="s">
        <v>3</v>
      </c>
      <c r="M35" s="4"/>
      <c r="N35" s="58"/>
      <c r="O35" s="58"/>
      <c r="P35" s="58"/>
    </row>
    <row r="36" spans="1:13" ht="12.75">
      <c r="A36" s="4"/>
      <c r="B36" s="11"/>
      <c r="C36" s="11" t="s">
        <v>11</v>
      </c>
      <c r="D36" s="11"/>
      <c r="E36" s="11"/>
      <c r="F36" s="17"/>
      <c r="G36" s="13"/>
      <c r="H36" s="12"/>
      <c r="I36" s="13"/>
      <c r="J36" s="11"/>
      <c r="K36" s="13">
        <v>800</v>
      </c>
      <c r="L36" s="11" t="s">
        <v>3</v>
      </c>
      <c r="M36" s="4"/>
    </row>
    <row r="37" spans="1:13" ht="12.75">
      <c r="A37" s="4"/>
      <c r="B37" s="11"/>
      <c r="C37" s="11" t="s">
        <v>24</v>
      </c>
      <c r="D37" s="11"/>
      <c r="E37" s="11"/>
      <c r="F37" s="17"/>
      <c r="G37" s="13"/>
      <c r="H37" s="12"/>
      <c r="I37" s="13"/>
      <c r="J37" s="11"/>
      <c r="K37" s="16">
        <v>0</v>
      </c>
      <c r="L37" s="11" t="s">
        <v>3</v>
      </c>
      <c r="M37" s="4"/>
    </row>
    <row r="38" spans="1:13" ht="12.75">
      <c r="A38" s="4"/>
      <c r="B38" s="11"/>
      <c r="C38" s="11"/>
      <c r="D38" s="11"/>
      <c r="E38" s="11"/>
      <c r="F38" s="17"/>
      <c r="G38" s="13"/>
      <c r="H38" s="12"/>
      <c r="I38" s="13"/>
      <c r="J38" s="11"/>
      <c r="K38" s="13">
        <f>SUM(K33:K37)</f>
        <v>20748</v>
      </c>
      <c r="L38" s="11" t="s">
        <v>3</v>
      </c>
      <c r="M38" s="4"/>
    </row>
    <row r="39" spans="1:13" ht="12.75">
      <c r="A39" s="4"/>
      <c r="B39" s="11"/>
      <c r="C39" s="22" t="s">
        <v>41</v>
      </c>
      <c r="D39" s="11"/>
      <c r="E39" s="11"/>
      <c r="F39" s="12"/>
      <c r="G39" s="13"/>
      <c r="H39" s="12"/>
      <c r="I39" s="13"/>
      <c r="J39" s="11"/>
      <c r="K39" s="13"/>
      <c r="L39" s="11"/>
      <c r="M39" s="4"/>
    </row>
    <row r="40" spans="1:13" ht="12.75">
      <c r="A40" s="4"/>
      <c r="B40" s="11"/>
      <c r="C40" s="11" t="s">
        <v>32</v>
      </c>
      <c r="D40" s="11"/>
      <c r="E40" s="26">
        <f>G13/100</f>
        <v>18.1</v>
      </c>
      <c r="F40" s="11" t="s">
        <v>12</v>
      </c>
      <c r="G40" s="27">
        <v>410</v>
      </c>
      <c r="H40" s="17" t="s">
        <v>0</v>
      </c>
      <c r="I40" s="13">
        <f>G40*E40</f>
        <v>7421.000000000001</v>
      </c>
      <c r="J40" s="11" t="s">
        <v>0</v>
      </c>
      <c r="K40" s="13">
        <f>I40*1.25</f>
        <v>9276.250000000002</v>
      </c>
      <c r="L40" s="11" t="s">
        <v>3</v>
      </c>
      <c r="M40" s="4"/>
    </row>
    <row r="41" spans="1:13" ht="15">
      <c r="A41" s="4"/>
      <c r="B41" s="11"/>
      <c r="C41" s="11" t="s">
        <v>33</v>
      </c>
      <c r="D41" s="11"/>
      <c r="E41" s="28">
        <v>70</v>
      </c>
      <c r="F41" s="17" t="s">
        <v>44</v>
      </c>
      <c r="G41" s="27">
        <v>34.5</v>
      </c>
      <c r="H41" s="17" t="s">
        <v>0</v>
      </c>
      <c r="I41" s="13">
        <f>G41*E41</f>
        <v>2415</v>
      </c>
      <c r="J41" s="11" t="s">
        <v>0</v>
      </c>
      <c r="K41" s="13">
        <f>I41*1.25</f>
        <v>3018.75</v>
      </c>
      <c r="L41" s="11" t="s">
        <v>3</v>
      </c>
      <c r="M41" s="4"/>
    </row>
    <row r="42" spans="1:13" ht="12.75">
      <c r="A42" s="4"/>
      <c r="B42" s="11"/>
      <c r="C42" s="11" t="s">
        <v>13</v>
      </c>
      <c r="D42" s="11"/>
      <c r="E42" s="10" t="s">
        <v>42</v>
      </c>
      <c r="F42" s="12"/>
      <c r="G42" s="13"/>
      <c r="H42" s="12"/>
      <c r="I42" s="13">
        <v>1952</v>
      </c>
      <c r="J42" s="11" t="s">
        <v>0</v>
      </c>
      <c r="K42" s="13">
        <f>I42*1.25</f>
        <v>2440</v>
      </c>
      <c r="L42" s="11" t="s">
        <v>3</v>
      </c>
      <c r="M42" s="4"/>
    </row>
    <row r="43" spans="1:13" ht="12.75">
      <c r="A43" s="4"/>
      <c r="B43" s="11"/>
      <c r="C43" s="11" t="s">
        <v>21</v>
      </c>
      <c r="D43" s="11"/>
      <c r="E43" s="11"/>
      <c r="F43" s="12"/>
      <c r="G43" s="13"/>
      <c r="H43" s="12"/>
      <c r="I43" s="13"/>
      <c r="J43" s="11"/>
      <c r="K43" s="16">
        <v>0</v>
      </c>
      <c r="L43" s="11" t="s">
        <v>3</v>
      </c>
      <c r="M43" s="4"/>
    </row>
    <row r="44" spans="1:13" ht="12.75">
      <c r="A44" s="4"/>
      <c r="B44" s="11"/>
      <c r="C44" s="11"/>
      <c r="D44" s="11"/>
      <c r="E44" s="11"/>
      <c r="F44" s="12"/>
      <c r="G44" s="13"/>
      <c r="H44" s="12"/>
      <c r="I44" s="13"/>
      <c r="J44" s="11"/>
      <c r="K44" s="13">
        <f>SUM(K40:K43)</f>
        <v>14735.000000000002</v>
      </c>
      <c r="L44" s="11" t="s">
        <v>3</v>
      </c>
      <c r="M44" s="4"/>
    </row>
    <row r="45" spans="1:13" ht="12.75">
      <c r="A45" s="4"/>
      <c r="B45" s="11"/>
      <c r="C45" s="11"/>
      <c r="D45" s="11"/>
      <c r="E45" s="11"/>
      <c r="F45" s="12"/>
      <c r="G45" s="13"/>
      <c r="H45" s="12"/>
      <c r="I45" s="13"/>
      <c r="J45" s="11"/>
      <c r="K45" s="13"/>
      <c r="L45" s="11"/>
      <c r="M45" s="4"/>
    </row>
    <row r="46" spans="1:13" ht="12.75">
      <c r="A46" s="4"/>
      <c r="B46" s="22" t="s">
        <v>29</v>
      </c>
      <c r="C46" s="11"/>
      <c r="D46" s="11"/>
      <c r="E46" s="11"/>
      <c r="F46" s="12"/>
      <c r="G46" s="13"/>
      <c r="H46" s="12"/>
      <c r="I46" s="19"/>
      <c r="J46" s="11"/>
      <c r="K46" s="19" t="s">
        <v>2</v>
      </c>
      <c r="L46" s="11"/>
      <c r="M46" s="4"/>
    </row>
    <row r="47" spans="1:13" ht="12.75">
      <c r="A47" s="4"/>
      <c r="B47" s="11"/>
      <c r="C47" s="11" t="s">
        <v>53</v>
      </c>
      <c r="D47" s="11"/>
      <c r="E47" s="11"/>
      <c r="F47" s="12"/>
      <c r="G47" s="13"/>
      <c r="H47" s="12"/>
      <c r="I47" s="13"/>
      <c r="J47" s="11"/>
      <c r="K47" s="19">
        <f>K38</f>
        <v>20748</v>
      </c>
      <c r="L47" s="11" t="s">
        <v>3</v>
      </c>
      <c r="M47" s="4"/>
    </row>
    <row r="48" spans="1:13" ht="12.75">
      <c r="A48" s="4"/>
      <c r="B48" s="11"/>
      <c r="C48" s="11" t="s">
        <v>15</v>
      </c>
      <c r="D48" s="11"/>
      <c r="E48" s="11"/>
      <c r="F48" s="12"/>
      <c r="G48" s="13"/>
      <c r="H48" s="12"/>
      <c r="I48" s="13"/>
      <c r="J48" s="11"/>
      <c r="K48" s="15">
        <f>K44</f>
        <v>14735.000000000002</v>
      </c>
      <c r="L48" s="11" t="s">
        <v>3</v>
      </c>
      <c r="M48" s="4"/>
    </row>
    <row r="49" spans="1:13" ht="12.75">
      <c r="A49" s="4"/>
      <c r="B49" s="11"/>
      <c r="C49" s="11" t="s">
        <v>16</v>
      </c>
      <c r="D49" s="11"/>
      <c r="E49" s="11"/>
      <c r="F49" s="12"/>
      <c r="G49" s="13"/>
      <c r="H49" s="12" t="s">
        <v>1</v>
      </c>
      <c r="I49" s="13"/>
      <c r="J49" s="11"/>
      <c r="K49" s="19">
        <f>K47-K48</f>
        <v>6012.999999999998</v>
      </c>
      <c r="L49" s="11" t="s">
        <v>3</v>
      </c>
      <c r="M49" s="4"/>
    </row>
    <row r="50" spans="1:13" ht="12.75">
      <c r="A50" s="4"/>
      <c r="B50" s="11"/>
      <c r="C50" s="11"/>
      <c r="D50" s="11"/>
      <c r="E50" s="11"/>
      <c r="F50" s="12"/>
      <c r="G50" s="13"/>
      <c r="H50" s="12"/>
      <c r="I50" s="13"/>
      <c r="J50" s="11"/>
      <c r="K50" s="19"/>
      <c r="L50" s="11"/>
      <c r="M50" s="4"/>
    </row>
    <row r="51" spans="1:13" ht="12.75">
      <c r="A51" s="4"/>
      <c r="B51" s="11"/>
      <c r="C51" s="11"/>
      <c r="D51" s="11"/>
      <c r="E51" s="11"/>
      <c r="F51" s="12"/>
      <c r="G51" s="13"/>
      <c r="H51" s="12"/>
      <c r="I51" s="13"/>
      <c r="J51" s="11"/>
      <c r="K51" s="19"/>
      <c r="L51" s="11"/>
      <c r="M51" s="4"/>
    </row>
    <row r="52" spans="1:13" ht="12.75">
      <c r="A52" s="4"/>
      <c r="B52" s="22" t="s">
        <v>35</v>
      </c>
      <c r="C52" s="11"/>
      <c r="D52" s="11"/>
      <c r="E52" s="11"/>
      <c r="F52" s="12"/>
      <c r="G52" s="13"/>
      <c r="H52" s="12"/>
      <c r="I52" s="13"/>
      <c r="J52" s="11"/>
      <c r="K52" s="19"/>
      <c r="L52" s="11"/>
      <c r="M52" s="4"/>
    </row>
    <row r="53" spans="1:13" ht="12.75">
      <c r="A53" s="4"/>
      <c r="B53" s="11"/>
      <c r="C53" s="11" t="s">
        <v>52</v>
      </c>
      <c r="D53" s="11"/>
      <c r="E53" s="11"/>
      <c r="F53" s="12"/>
      <c r="G53" s="13"/>
      <c r="H53" s="12"/>
      <c r="I53" s="13"/>
      <c r="J53" s="11"/>
      <c r="K53" s="13">
        <f>K23</f>
        <v>15000</v>
      </c>
      <c r="L53" s="11" t="s">
        <v>3</v>
      </c>
      <c r="M53" s="4"/>
    </row>
    <row r="54" spans="1:13" ht="12.75">
      <c r="A54" s="4"/>
      <c r="B54" s="11"/>
      <c r="C54" s="11" t="s">
        <v>48</v>
      </c>
      <c r="D54" s="11"/>
      <c r="E54" s="11"/>
      <c r="F54" s="12"/>
      <c r="G54" s="13"/>
      <c r="H54" s="12"/>
      <c r="I54" s="13"/>
      <c r="J54" s="11"/>
      <c r="K54" s="16">
        <f>K27</f>
        <v>0</v>
      </c>
      <c r="L54" s="11" t="s">
        <v>3</v>
      </c>
      <c r="M54" s="4"/>
    </row>
    <row r="55" spans="1:13" ht="12.75">
      <c r="A55" s="4"/>
      <c r="B55" s="22"/>
      <c r="C55" s="11"/>
      <c r="D55" s="11"/>
      <c r="E55" s="11"/>
      <c r="F55" s="12"/>
      <c r="G55" s="13"/>
      <c r="H55" s="12"/>
      <c r="I55" s="13"/>
      <c r="J55" s="11"/>
      <c r="K55" s="13">
        <f>SUM(K53:K54)</f>
        <v>15000</v>
      </c>
      <c r="L55" s="11" t="s">
        <v>3</v>
      </c>
      <c r="M55" s="4"/>
    </row>
    <row r="56" spans="1:13" ht="12.75">
      <c r="A56" s="4"/>
      <c r="B56" s="22"/>
      <c r="C56" s="11" t="s">
        <v>36</v>
      </c>
      <c r="D56" s="11"/>
      <c r="E56" s="11"/>
      <c r="F56" s="12"/>
      <c r="G56" s="13"/>
      <c r="H56" s="12"/>
      <c r="I56" s="13"/>
      <c r="J56" s="11"/>
      <c r="K56" s="13">
        <f>K49</f>
        <v>6012.999999999998</v>
      </c>
      <c r="L56" s="11" t="s">
        <v>3</v>
      </c>
      <c r="M56" s="4"/>
    </row>
    <row r="57" spans="1:13" ht="12.75">
      <c r="A57" s="4"/>
      <c r="B57" s="22"/>
      <c r="C57" s="11"/>
      <c r="D57" s="11"/>
      <c r="E57" s="11"/>
      <c r="F57" s="12"/>
      <c r="G57" s="13"/>
      <c r="H57" s="12"/>
      <c r="I57" s="13"/>
      <c r="J57" s="11"/>
      <c r="K57" s="13"/>
      <c r="L57" s="11"/>
      <c r="M57" s="4"/>
    </row>
    <row r="58" spans="1:13" ht="12.75">
      <c r="A58" s="4"/>
      <c r="B58" s="11"/>
      <c r="C58" s="22" t="s">
        <v>23</v>
      </c>
      <c r="D58" s="11"/>
      <c r="E58" s="11"/>
      <c r="F58" s="12"/>
      <c r="G58" s="13"/>
      <c r="H58" s="18"/>
      <c r="I58" s="29"/>
      <c r="J58" s="11"/>
      <c r="K58" s="30">
        <f>K55/K49</f>
        <v>2.49459504407118</v>
      </c>
      <c r="L58" s="31" t="s">
        <v>9</v>
      </c>
      <c r="M58" s="4"/>
    </row>
    <row r="59" spans="1:13" ht="12.75">
      <c r="A59" s="4"/>
      <c r="B59" s="11"/>
      <c r="C59" s="11"/>
      <c r="D59" s="11"/>
      <c r="E59" s="11"/>
      <c r="F59" s="12"/>
      <c r="G59" s="13"/>
      <c r="H59" s="12"/>
      <c r="I59" s="13"/>
      <c r="J59" s="11"/>
      <c r="K59" s="13"/>
      <c r="L59" s="11"/>
      <c r="M59" s="4"/>
    </row>
    <row r="60" spans="2:12" ht="12.75">
      <c r="B60" s="32"/>
      <c r="C60" s="32"/>
      <c r="D60" s="32"/>
      <c r="E60" s="32"/>
      <c r="F60" s="33"/>
      <c r="G60" s="34"/>
      <c r="H60" s="33"/>
      <c r="I60" s="34"/>
      <c r="J60" s="32"/>
      <c r="K60" s="34"/>
      <c r="L60" s="32"/>
    </row>
    <row r="61" spans="2:12" ht="12.75">
      <c r="B61" s="32"/>
      <c r="C61" s="32"/>
      <c r="D61" s="32"/>
      <c r="E61" s="32"/>
      <c r="F61" s="33"/>
      <c r="G61" s="34"/>
      <c r="H61" s="33"/>
      <c r="I61" s="34"/>
      <c r="J61" s="32"/>
      <c r="K61" s="34"/>
      <c r="L61" s="32"/>
    </row>
    <row r="62" spans="2:15" ht="12.75">
      <c r="B62" s="32"/>
      <c r="C62" s="32"/>
      <c r="D62" s="32"/>
      <c r="E62" s="32"/>
      <c r="F62" s="33"/>
      <c r="G62" s="34"/>
      <c r="H62" s="33"/>
      <c r="I62" s="34"/>
      <c r="J62" s="32"/>
      <c r="K62" s="34"/>
      <c r="L62" s="32"/>
      <c r="O62" s="6" t="s">
        <v>1</v>
      </c>
    </row>
    <row r="63" spans="2:12" ht="12.75">
      <c r="B63" s="32"/>
      <c r="C63" s="32"/>
      <c r="D63" s="32"/>
      <c r="E63" s="32"/>
      <c r="F63" s="33"/>
      <c r="G63" s="34"/>
      <c r="H63" s="33"/>
      <c r="I63" s="34"/>
      <c r="J63" s="32"/>
      <c r="K63" s="34"/>
      <c r="L63" s="32"/>
    </row>
    <row r="64" spans="2:12" ht="12.75">
      <c r="B64" s="32"/>
      <c r="C64" s="32"/>
      <c r="D64" s="32"/>
      <c r="E64" s="32"/>
      <c r="F64" s="33"/>
      <c r="G64" s="34"/>
      <c r="H64" s="33"/>
      <c r="I64" s="34"/>
      <c r="J64" s="32"/>
      <c r="K64" s="34"/>
      <c r="L64" s="32"/>
    </row>
  </sheetData>
  <sheetProtection/>
  <mergeCells count="12">
    <mergeCell ref="N22:N30"/>
    <mergeCell ref="I13:J13"/>
    <mergeCell ref="C26:J26"/>
    <mergeCell ref="H6:K6"/>
    <mergeCell ref="B3:K3"/>
    <mergeCell ref="C25:J25"/>
    <mergeCell ref="B11:D11"/>
    <mergeCell ref="B6:G6"/>
    <mergeCell ref="B8:D8"/>
    <mergeCell ref="B9:D9"/>
    <mergeCell ref="G10:H10"/>
    <mergeCell ref="G11:H11"/>
  </mergeCells>
  <printOptions/>
  <pageMargins left="0.9154947916666667" right="0.462890625" top="0.37" bottom="0.64" header="0" footer="0.25625"/>
  <pageSetup fitToHeight="1" fitToWidth="1"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Sørensen</dc:creator>
  <cp:keywords/>
  <dc:description/>
  <cp:lastModifiedBy>Kate Berthelsen</cp:lastModifiedBy>
  <cp:lastPrinted>2018-02-20T08:24:31Z</cp:lastPrinted>
  <dcterms:created xsi:type="dcterms:W3CDTF">2008-09-01T08:59:52Z</dcterms:created>
  <dcterms:modified xsi:type="dcterms:W3CDTF">2019-05-22T12:33:23Z</dcterms:modified>
  <cp:category/>
  <cp:version/>
  <cp:contentType/>
  <cp:contentStatus/>
</cp:coreProperties>
</file>